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10"/>
  </bookViews>
  <sheets>
    <sheet name="1" sheetId="1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1" l="1"/>
  <c r="I6" i="11"/>
  <c r="H6" i="11"/>
  <c r="G6" i="11"/>
  <c r="J6" i="10"/>
  <c r="I6" i="10"/>
  <c r="H6" i="10"/>
  <c r="G6" i="10"/>
  <c r="J6" i="9"/>
  <c r="I6" i="9"/>
  <c r="H6" i="9"/>
  <c r="G6" i="9"/>
  <c r="J6" i="7"/>
  <c r="I6" i="7"/>
  <c r="H6" i="7"/>
  <c r="G6" i="7"/>
  <c r="J6" i="6"/>
  <c r="I6" i="6"/>
  <c r="H6" i="6"/>
  <c r="G6" i="6"/>
  <c r="J6" i="5"/>
  <c r="I6" i="5"/>
  <c r="H6" i="5"/>
  <c r="G6" i="5"/>
  <c r="J6" i="4"/>
  <c r="I6" i="4"/>
  <c r="H6" i="4"/>
  <c r="G6" i="4"/>
  <c r="J6" i="3"/>
  <c r="I6" i="3"/>
  <c r="H6" i="3"/>
  <c r="G6" i="3"/>
  <c r="G6" i="13"/>
  <c r="J9" i="6"/>
  <c r="G9" i="6"/>
  <c r="F4" i="13"/>
  <c r="J6" i="13"/>
  <c r="I6" i="13"/>
  <c r="H6" i="13"/>
  <c r="J8" i="12"/>
  <c r="I8" i="12"/>
  <c r="H8" i="12"/>
  <c r="G8" i="12"/>
  <c r="J6" i="12"/>
  <c r="I6" i="12"/>
  <c r="H6" i="12"/>
  <c r="G6" i="12"/>
  <c r="F4" i="11"/>
  <c r="J5" i="10"/>
  <c r="I5" i="10"/>
  <c r="H5" i="10"/>
  <c r="G5" i="10"/>
  <c r="I8" i="9"/>
  <c r="H8" i="9"/>
  <c r="G8" i="9"/>
  <c r="F4" i="9"/>
  <c r="F4" i="7"/>
  <c r="F4" i="6"/>
  <c r="J7" i="6"/>
  <c r="I7" i="6"/>
  <c r="H7" i="6"/>
  <c r="G7" i="6"/>
  <c r="F5" i="5"/>
  <c r="F4" i="4"/>
  <c r="F4" i="3"/>
  <c r="J8" i="4"/>
  <c r="I8" i="4"/>
  <c r="H8" i="4"/>
  <c r="G8" i="4"/>
  <c r="F5" i="3"/>
  <c r="J6" i="8" l="1"/>
  <c r="I6" i="8"/>
  <c r="H6" i="8"/>
  <c r="G6" i="8"/>
  <c r="J6" i="1"/>
  <c r="I6" i="1"/>
  <c r="H6" i="1"/>
  <c r="G6" i="1"/>
  <c r="F4" i="5"/>
  <c r="F5" i="4"/>
  <c r="F5" i="1"/>
  <c r="F4" i="1" s="1"/>
</calcChain>
</file>

<file path=xl/sharedStrings.xml><?xml version="1.0" encoding="utf-8"?>
<sst xmlns="http://schemas.openxmlformats.org/spreadsheetml/2006/main" count="418" uniqueCount="72">
  <si>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</si>
  <si>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</si>
  <si>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</si>
  <si>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</si>
  <si>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</si>
  <si>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</si>
  <si>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</si>
  <si>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</si>
  <si>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</si>
  <si>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</si>
  <si>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</si>
  <si>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</si>
  <si>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</si>
  <si>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</si>
  <si>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</si>
  <si>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</si>
  <si>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</si>
  <si>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</si>
  <si>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</si>
  <si>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</si>
  <si>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</si>
  <si>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</si>
  <si>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</si>
  <si>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</si>
  <si>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</si>
  <si>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</si>
  <si>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</si>
  <si>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</si>
  <si>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сладкий</t>
  </si>
  <si>
    <t xml:space="preserve">бананы </t>
  </si>
  <si>
    <t>пюре кортофельное  с сливочным маслом</t>
  </si>
  <si>
    <t>суп с фрикодельками</t>
  </si>
  <si>
    <t>суп молочный макоронными изделиями</t>
  </si>
  <si>
    <t>бананы</t>
  </si>
  <si>
    <t xml:space="preserve">яйцо варенное </t>
  </si>
  <si>
    <t xml:space="preserve">печенье </t>
  </si>
  <si>
    <t>яблоки</t>
  </si>
  <si>
    <t>плов из птицы</t>
  </si>
  <si>
    <t>сметана</t>
  </si>
  <si>
    <t xml:space="preserve">суп пшеничный с говядиной </t>
  </si>
  <si>
    <t>салат</t>
  </si>
  <si>
    <t>сыр</t>
  </si>
  <si>
    <t xml:space="preserve">каша гречневая с подливой </t>
  </si>
  <si>
    <t xml:space="preserve">салат из белокачанной капусты с морковью </t>
  </si>
  <si>
    <t>суп с макоронными изделиями</t>
  </si>
  <si>
    <t xml:space="preserve">салат из белокачанной капусты с луком </t>
  </si>
  <si>
    <t>блюдо</t>
  </si>
  <si>
    <t>рыба</t>
  </si>
  <si>
    <t>2. блюдо</t>
  </si>
  <si>
    <t xml:space="preserve">сок натуральный </t>
  </si>
  <si>
    <t xml:space="preserve">макароны изделия отварные </t>
  </si>
  <si>
    <t>борщ</t>
  </si>
  <si>
    <t>сок натуральный</t>
  </si>
  <si>
    <t>яйцо варенное</t>
  </si>
  <si>
    <t xml:space="preserve">голубцы ленивые </t>
  </si>
  <si>
    <t xml:space="preserve">масло сливочное </t>
  </si>
  <si>
    <t>кефир</t>
  </si>
  <si>
    <t>хол.блюдо</t>
  </si>
  <si>
    <t xml:space="preserve">напиток </t>
  </si>
  <si>
    <t>напиток</t>
  </si>
  <si>
    <t>бутерброд</t>
  </si>
  <si>
    <t xml:space="preserve">бутерброд </t>
  </si>
  <si>
    <t xml:space="preserve">суп с рисовый с мясом курицы </t>
  </si>
  <si>
    <t>каша рассыпчатая (пшено)</t>
  </si>
  <si>
    <t xml:space="preserve">салат из свеклы отварной </t>
  </si>
  <si>
    <t>хлеб пшеничный</t>
  </si>
  <si>
    <t>Шаднинская ООШ</t>
  </si>
  <si>
    <t>15.01.2022.</t>
  </si>
  <si>
    <t>18.01.2022.</t>
  </si>
  <si>
    <t>19.01.2022.</t>
  </si>
  <si>
    <t>20.01.2022.</t>
  </si>
  <si>
    <t>30.12.2022.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</si>
</sst>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30</v>
      </c>
      <c r="E4" s="38">
        <v>128.5</v>
      </c>
      <c r="F4" s="25">
        <f>61-F5-F6-F7</f>
        <v>30.770000000000003</v>
      </c>
      <c r="G4" s="25">
        <v>261.02999999999997</v>
      </c>
      <c r="H4" s="25">
        <v>3.51</v>
      </c>
      <c r="I4" s="25">
        <v>25.06</v>
      </c>
      <c r="J4" s="39">
        <v>5.68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29</v>
      </c>
      <c r="E7" s="17">
        <v>150</v>
      </c>
      <c r="F7" s="26">
        <v>24</v>
      </c>
      <c r="G7" s="26">
        <v>141.76</v>
      </c>
      <c r="H7" s="26">
        <v>2.2599999999999998</v>
      </c>
      <c r="I7" s="26">
        <v>0.76</v>
      </c>
      <c r="J7" s="40">
        <v>28.5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 t="s">
        <v>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33" t="s">
        <v>54</v>
      </c>
      <c r="E4" s="15">
        <v>200</v>
      </c>
      <c r="F4" s="25">
        <f>61-19.48</f>
        <v>41.519999999999996</v>
      </c>
      <c r="G4" s="25">
        <v>471.25</v>
      </c>
      <c r="H4" s="25">
        <v>25.38</v>
      </c>
      <c r="I4" s="25">
        <v>21.25</v>
      </c>
      <c r="J4" s="39">
        <v>44.61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58</v>
      </c>
      <c r="C7" s="2"/>
      <c r="D7" s="34" t="s">
        <v>56</v>
      </c>
      <c r="E7" s="17">
        <v>100</v>
      </c>
      <c r="F7" s="26">
        <v>10</v>
      </c>
      <c r="G7" s="26">
        <v>50</v>
      </c>
      <c r="H7" s="26">
        <v>2.8</v>
      </c>
      <c r="I7" s="26">
        <v>2.5</v>
      </c>
      <c r="J7" s="40">
        <v>3.9</v>
      </c>
    </row>
    <row r="8" spans="1:10" ht="15.75" thickBot="1" x14ac:dyDescent="0.3">
      <c r="A8" s="8"/>
      <c r="B8" s="9" t="s">
        <v>57</v>
      </c>
      <c r="C8" s="9">
        <v>14</v>
      </c>
      <c r="D8" s="35" t="s">
        <v>55</v>
      </c>
      <c r="E8" s="19">
        <v>5</v>
      </c>
      <c r="F8" s="27">
        <v>3.25</v>
      </c>
      <c r="G8" s="27">
        <v>37.5</v>
      </c>
      <c r="H8" s="27"/>
      <c r="I8" s="27">
        <v>4.0999999999999996</v>
      </c>
      <c r="J8" s="41">
        <v>0.05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 t="s">
        <v>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62</v>
      </c>
      <c r="E4" s="38">
        <v>200</v>
      </c>
      <c r="F4" s="25">
        <v>13</v>
      </c>
      <c r="G4" s="25">
        <v>90.75</v>
      </c>
      <c r="H4" s="25">
        <v>1.98</v>
      </c>
      <c r="I4" s="25">
        <v>2.74</v>
      </c>
      <c r="J4" s="39">
        <v>14.58</v>
      </c>
    </row>
    <row r="5" spans="1:10" x14ac:dyDescent="0.25">
      <c r="A5" s="7"/>
      <c r="B5" s="1" t="s">
        <v>48</v>
      </c>
      <c r="C5" s="2">
        <v>229</v>
      </c>
      <c r="D5" s="34" t="s">
        <v>47</v>
      </c>
      <c r="E5" s="17">
        <v>100</v>
      </c>
      <c r="F5" s="26">
        <v>32</v>
      </c>
      <c r="G5" s="26">
        <v>207.8</v>
      </c>
      <c r="H5" s="26">
        <v>16.600000000000001</v>
      </c>
      <c r="I5" s="26">
        <v>11.3</v>
      </c>
      <c r="J5" s="40">
        <v>10.6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/>
      <c r="C7" s="2"/>
      <c r="D7" s="34"/>
      <c r="E7" s="17"/>
      <c r="F7" s="26"/>
      <c r="G7" s="26"/>
      <c r="H7" s="26"/>
      <c r="I7" s="26"/>
      <c r="J7" s="40"/>
    </row>
    <row r="8" spans="1:10" ht="15.75" thickBot="1" x14ac:dyDescent="0.3">
      <c r="A8" s="8"/>
      <c r="B8" s="9" t="s">
        <v>59</v>
      </c>
      <c r="C8" s="9">
        <v>389</v>
      </c>
      <c r="D8" s="35" t="s">
        <v>49</v>
      </c>
      <c r="E8" s="19">
        <v>150</v>
      </c>
      <c r="F8" s="27">
        <v>12</v>
      </c>
      <c r="G8" s="27">
        <f>100.4/200*150</f>
        <v>75.3</v>
      </c>
      <c r="H8" s="27">
        <f>1.4/200*150</f>
        <v>1.0499999999999998</v>
      </c>
      <c r="I8" s="27">
        <f>0.4/200*150</f>
        <v>0.3</v>
      </c>
      <c r="J8" s="41">
        <f>22.8/200*150</f>
        <v>17.100000000000001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44</v>
      </c>
      <c r="E4" s="38">
        <v>150</v>
      </c>
      <c r="F4" s="25">
        <f>61-40.65</f>
        <v>20.350000000000001</v>
      </c>
      <c r="G4" s="25">
        <v>83.8</v>
      </c>
      <c r="H4" s="25">
        <v>2.15</v>
      </c>
      <c r="I4" s="25">
        <v>2.27</v>
      </c>
      <c r="J4" s="39">
        <v>13.71</v>
      </c>
    </row>
    <row r="5" spans="1:10" x14ac:dyDescent="0.25">
      <c r="A5" s="7"/>
      <c r="B5" s="1" t="s">
        <v>48</v>
      </c>
      <c r="C5" s="2">
        <v>302</v>
      </c>
      <c r="D5" s="34" t="s">
        <v>63</v>
      </c>
      <c r="E5" s="17">
        <v>100</v>
      </c>
      <c r="F5" s="26">
        <v>10</v>
      </c>
      <c r="G5" s="26">
        <v>122.4</v>
      </c>
      <c r="H5" s="26">
        <v>2.97</v>
      </c>
      <c r="I5" s="26">
        <v>2.9</v>
      </c>
      <c r="J5" s="40">
        <v>21.4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12</v>
      </c>
      <c r="C7" s="2">
        <v>376</v>
      </c>
      <c r="D7" s="34" t="s">
        <v>28</v>
      </c>
      <c r="E7" s="17">
        <v>200</v>
      </c>
      <c r="F7" s="26">
        <v>2.65</v>
      </c>
      <c r="G7" s="26">
        <v>28</v>
      </c>
      <c r="H7" s="26">
        <v>0.2</v>
      </c>
      <c r="I7" s="26"/>
      <c r="J7" s="40">
        <v>14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2">
        <v>338</v>
      </c>
      <c r="D9" s="34" t="s">
        <v>29</v>
      </c>
      <c r="E9" s="17">
        <v>150</v>
      </c>
      <c r="F9" s="26">
        <v>24</v>
      </c>
      <c r="G9" s="26">
        <v>141.76</v>
      </c>
      <c r="H9" s="26">
        <v>2.2599999999999998</v>
      </c>
      <c r="I9" s="26">
        <v>0.76</v>
      </c>
      <c r="J9" s="40">
        <v>28.5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3" t="s">
        <v>31</v>
      </c>
      <c r="E4" s="15">
        <v>200</v>
      </c>
      <c r="F4" s="25">
        <f>61-F5-F6-F7</f>
        <v>30.89</v>
      </c>
      <c r="G4" s="25">
        <v>118.8</v>
      </c>
      <c r="H4" s="25">
        <v>5.83</v>
      </c>
      <c r="I4" s="25">
        <v>4.5599999999999996</v>
      </c>
      <c r="J4" s="39">
        <v>13.59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0.98+1.13</f>
        <v>2.11</v>
      </c>
      <c r="G5" s="26">
        <v>28</v>
      </c>
      <c r="H5" s="26">
        <v>2</v>
      </c>
      <c r="I5" s="26"/>
      <c r="J5" s="40">
        <v>14</v>
      </c>
    </row>
    <row r="6" spans="1:10" x14ac:dyDescent="0.25">
      <c r="A6" s="7"/>
      <c r="B6" s="1" t="s">
        <v>24</v>
      </c>
      <c r="C6" s="2">
        <v>60</v>
      </c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29</v>
      </c>
      <c r="E7" s="17">
        <v>150</v>
      </c>
      <c r="F7" s="26">
        <v>24</v>
      </c>
      <c r="G7" s="26">
        <v>141.46</v>
      </c>
      <c r="H7" s="26">
        <v>2.2599999999999998</v>
      </c>
      <c r="I7" s="26">
        <v>0.76</v>
      </c>
      <c r="J7" s="40">
        <v>28.5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160</v>
      </c>
      <c r="D4" s="33" t="s">
        <v>32</v>
      </c>
      <c r="E4" s="15">
        <v>200</v>
      </c>
      <c r="F4" s="25">
        <f>61-42.83</f>
        <v>18.170000000000002</v>
      </c>
      <c r="G4" s="25">
        <v>141</v>
      </c>
      <c r="H4" s="25">
        <v>7</v>
      </c>
      <c r="I4" s="25">
        <v>7.9</v>
      </c>
      <c r="J4" s="39">
        <v>24.7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46</v>
      </c>
      <c r="C7" s="2">
        <v>209</v>
      </c>
      <c r="D7" s="34" t="s">
        <v>34</v>
      </c>
      <c r="E7" s="17">
        <v>1</v>
      </c>
      <c r="F7" s="26">
        <v>9</v>
      </c>
      <c r="G7" s="26">
        <v>63</v>
      </c>
      <c r="H7" s="26">
        <v>5.0999999999999996</v>
      </c>
      <c r="I7" s="26">
        <v>4.5999999999999996</v>
      </c>
      <c r="J7" s="40">
        <v>0.3</v>
      </c>
    </row>
    <row r="8" spans="1:10" ht="15.75" thickBot="1" x14ac:dyDescent="0.3">
      <c r="A8" s="8"/>
      <c r="B8" s="9" t="s">
        <v>19</v>
      </c>
      <c r="C8" s="9"/>
      <c r="D8" s="35" t="s">
        <v>35</v>
      </c>
      <c r="E8" s="19">
        <v>30</v>
      </c>
      <c r="F8" s="27">
        <v>3.6</v>
      </c>
      <c r="G8" s="27">
        <f>417/100*30</f>
        <v>125.1</v>
      </c>
      <c r="H8" s="26">
        <f>7.5/100*30</f>
        <v>2.25</v>
      </c>
      <c r="I8" s="27">
        <f>11.8/100*30</f>
        <v>3.54</v>
      </c>
      <c r="J8" s="40">
        <f>74.9/100*30</f>
        <v>22.470000000000002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33</v>
      </c>
      <c r="E9" s="15">
        <v>150</v>
      </c>
      <c r="F9" s="26">
        <v>24</v>
      </c>
      <c r="G9" s="26">
        <v>141.46</v>
      </c>
      <c r="H9" s="26">
        <v>2.2599999999999998</v>
      </c>
      <c r="I9" s="26">
        <v>0.76</v>
      </c>
      <c r="J9" s="40">
        <v>28.5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>
        <v>44574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11</v>
      </c>
      <c r="C4" s="6">
        <v>291</v>
      </c>
      <c r="D4" s="33" t="s">
        <v>37</v>
      </c>
      <c r="E4" s="15">
        <v>130</v>
      </c>
      <c r="F4" s="25">
        <f>61-F5-F6-F7</f>
        <v>39.770000000000003</v>
      </c>
      <c r="G4" s="25">
        <v>377</v>
      </c>
      <c r="H4" s="25">
        <v>20.3</v>
      </c>
      <c r="I4" s="25">
        <v>17</v>
      </c>
      <c r="J4" s="39">
        <v>35.69</v>
      </c>
    </row>
    <row r="5" spans="1:14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4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4" x14ac:dyDescent="0.25">
      <c r="A7" s="7"/>
      <c r="B7" s="2" t="s">
        <v>20</v>
      </c>
      <c r="C7" s="2">
        <v>338</v>
      </c>
      <c r="D7" s="34" t="s">
        <v>36</v>
      </c>
      <c r="E7" s="17">
        <v>150</v>
      </c>
      <c r="F7" s="26">
        <v>15</v>
      </c>
      <c r="G7" s="26">
        <v>70.3</v>
      </c>
      <c r="H7" s="26">
        <v>0.6</v>
      </c>
      <c r="I7" s="26">
        <v>0.6</v>
      </c>
      <c r="J7" s="40">
        <v>14.7</v>
      </c>
    </row>
    <row r="8" spans="1:14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4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4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N11" s="42"/>
    </row>
    <row r="12" spans="1:14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4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>
        <v>44575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101</v>
      </c>
      <c r="D4" s="33" t="s">
        <v>39</v>
      </c>
      <c r="E4" s="15">
        <v>180</v>
      </c>
      <c r="F4" s="25">
        <f>61-29.3</f>
        <v>31.7</v>
      </c>
      <c r="G4" s="25">
        <v>118</v>
      </c>
      <c r="H4" s="25">
        <v>2.37</v>
      </c>
      <c r="I4" s="25">
        <v>5.0199999999999996</v>
      </c>
      <c r="J4" s="39">
        <v>14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2.2999999999999998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60</v>
      </c>
      <c r="C7" s="2"/>
      <c r="D7" s="34" t="s">
        <v>38</v>
      </c>
      <c r="E7" s="17">
        <v>80</v>
      </c>
      <c r="F7" s="26">
        <v>6.4</v>
      </c>
      <c r="G7" s="26">
        <f>158/100*80</f>
        <v>126.4</v>
      </c>
      <c r="H7" s="26">
        <f>2.6/100*80</f>
        <v>2.08</v>
      </c>
      <c r="I7" s="26">
        <f>15/100*80</f>
        <v>12</v>
      </c>
      <c r="J7" s="40">
        <f>3/100*80</f>
        <v>2.4</v>
      </c>
    </row>
    <row r="8" spans="1:10" ht="15.75" thickBot="1" x14ac:dyDescent="0.3">
      <c r="A8" s="8"/>
      <c r="B8" s="9" t="s">
        <v>57</v>
      </c>
      <c r="C8" s="9">
        <v>52</v>
      </c>
      <c r="D8" s="35" t="s">
        <v>64</v>
      </c>
      <c r="E8" s="19">
        <v>60</v>
      </c>
      <c r="F8" s="27">
        <v>5.6</v>
      </c>
      <c r="G8" s="27">
        <v>56.34</v>
      </c>
      <c r="H8" s="26">
        <v>0.86</v>
      </c>
      <c r="I8" s="26">
        <v>3.65</v>
      </c>
      <c r="J8" s="41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36</v>
      </c>
      <c r="E9" s="15">
        <v>110</v>
      </c>
      <c r="F9" s="25">
        <v>11</v>
      </c>
      <c r="G9" s="15">
        <f>70.3/150*110</f>
        <v>51.553333333333327</v>
      </c>
      <c r="H9" s="26">
        <v>0.44</v>
      </c>
      <c r="I9" s="26">
        <v>0.44</v>
      </c>
      <c r="J9" s="16">
        <f>14.7/150*110</f>
        <v>10.78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 t="s">
        <v>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33" t="s">
        <v>42</v>
      </c>
      <c r="E4" s="15">
        <v>150</v>
      </c>
      <c r="F4" s="25">
        <f>61-F5-F6-F7-F8</f>
        <v>31.72</v>
      </c>
      <c r="G4" s="25">
        <v>220.5</v>
      </c>
      <c r="H4" s="25">
        <v>4.82</v>
      </c>
      <c r="I4" s="25">
        <v>8.7100000000000009</v>
      </c>
      <c r="J4" s="39">
        <v>30.66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2.7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ht="30" x14ac:dyDescent="0.25">
      <c r="A7" s="7"/>
      <c r="B7" s="2" t="s">
        <v>40</v>
      </c>
      <c r="C7" s="2">
        <v>45</v>
      </c>
      <c r="D7" s="34" t="s">
        <v>43</v>
      </c>
      <c r="E7" s="17">
        <v>60</v>
      </c>
      <c r="F7" s="26">
        <v>9.68</v>
      </c>
      <c r="G7" s="26">
        <v>52.44</v>
      </c>
      <c r="H7" s="26">
        <v>0.85</v>
      </c>
      <c r="I7" s="26">
        <v>3.05</v>
      </c>
      <c r="J7" s="40">
        <v>5.41</v>
      </c>
    </row>
    <row r="8" spans="1:10" ht="15.75" thickBot="1" x14ac:dyDescent="0.3">
      <c r="A8" s="8"/>
      <c r="B8" s="9" t="s">
        <v>57</v>
      </c>
      <c r="C8" s="9">
        <v>42</v>
      </c>
      <c r="D8" s="35" t="s">
        <v>41</v>
      </c>
      <c r="E8" s="19">
        <v>30</v>
      </c>
      <c r="F8" s="27">
        <v>12.9</v>
      </c>
      <c r="G8" s="27">
        <v>109.2</v>
      </c>
      <c r="H8" s="27">
        <v>6.96</v>
      </c>
      <c r="I8" s="27">
        <v>8.86</v>
      </c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>
        <v>44578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44</v>
      </c>
      <c r="E4" s="38">
        <v>200</v>
      </c>
      <c r="F4" s="25">
        <v>9</v>
      </c>
      <c r="G4" s="25">
        <v>83.8</v>
      </c>
      <c r="H4" s="25">
        <v>2.15</v>
      </c>
      <c r="I4" s="25">
        <v>2.27</v>
      </c>
      <c r="J4" s="39">
        <v>13.71</v>
      </c>
    </row>
    <row r="5" spans="1:10" x14ac:dyDescent="0.25">
      <c r="A5" s="7"/>
      <c r="B5" s="1" t="s">
        <v>48</v>
      </c>
      <c r="C5" s="2">
        <v>229</v>
      </c>
      <c r="D5" s="34" t="s">
        <v>47</v>
      </c>
      <c r="E5" s="17">
        <v>100</v>
      </c>
      <c r="F5" s="26">
        <v>32</v>
      </c>
      <c r="G5" s="26">
        <v>207.8</v>
      </c>
      <c r="H5" s="26">
        <v>16.600000000000001</v>
      </c>
      <c r="I5" s="26">
        <v>11.3</v>
      </c>
      <c r="J5" s="40">
        <v>10.6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40</v>
      </c>
      <c r="C7" s="2">
        <v>45</v>
      </c>
      <c r="D7" s="34" t="s">
        <v>45</v>
      </c>
      <c r="E7" s="17">
        <v>60</v>
      </c>
      <c r="F7" s="26">
        <v>4</v>
      </c>
      <c r="G7" s="26">
        <v>51.54</v>
      </c>
      <c r="H7" s="26">
        <v>0.85</v>
      </c>
      <c r="I7" s="26">
        <v>3.05</v>
      </c>
      <c r="J7" s="40">
        <v>5.19</v>
      </c>
    </row>
    <row r="8" spans="1:10" ht="15.75" thickBot="1" x14ac:dyDescent="0.3">
      <c r="A8" s="8"/>
      <c r="B8" s="9" t="s">
        <v>59</v>
      </c>
      <c r="C8" s="9">
        <v>389</v>
      </c>
      <c r="D8" s="35" t="s">
        <v>49</v>
      </c>
      <c r="E8" s="19">
        <v>200</v>
      </c>
      <c r="F8" s="27">
        <v>12</v>
      </c>
      <c r="G8" s="27">
        <v>100.4</v>
      </c>
      <c r="H8" s="27">
        <v>1.4</v>
      </c>
      <c r="I8" s="27">
        <v>0.4</v>
      </c>
      <c r="J8" s="41">
        <v>22.8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v>7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 t="s">
        <v>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50</v>
      </c>
      <c r="E4" s="15">
        <v>100</v>
      </c>
      <c r="F4" s="25">
        <f>61-38.8</f>
        <v>22.200000000000003</v>
      </c>
      <c r="G4" s="25">
        <v>336.51</v>
      </c>
      <c r="H4" s="25">
        <v>8.77</v>
      </c>
      <c r="I4" s="25">
        <v>9.35</v>
      </c>
      <c r="J4" s="39">
        <v>57.93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2.1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36</v>
      </c>
      <c r="E7" s="17">
        <v>155</v>
      </c>
      <c r="F7" s="26">
        <v>15.5</v>
      </c>
      <c r="G7" s="26">
        <v>70.3</v>
      </c>
      <c r="H7" s="26">
        <v>0.6</v>
      </c>
      <c r="I7" s="26">
        <v>0.6</v>
      </c>
      <c r="J7" s="40">
        <v>14.7</v>
      </c>
    </row>
    <row r="8" spans="1:10" ht="15.75" thickBot="1" x14ac:dyDescent="0.3">
      <c r="A8" s="8"/>
      <c r="B8" s="9" t="s">
        <v>61</v>
      </c>
      <c r="C8" s="9">
        <v>42</v>
      </c>
      <c r="D8" s="35" t="s">
        <v>41</v>
      </c>
      <c r="E8" s="19">
        <v>40</v>
      </c>
      <c r="F8" s="27">
        <v>17.2</v>
      </c>
      <c r="G8" s="27">
        <f>109.2/30*40</f>
        <v>145.6</v>
      </c>
      <c r="H8" s="27">
        <f>6.96/30*40</f>
        <v>9.2800000000000011</v>
      </c>
      <c r="I8" s="27">
        <f>8.86/30*40</f>
        <v>11.813333333333333</v>
      </c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 t="s">
        <v>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82</v>
      </c>
      <c r="D4" s="33" t="s">
        <v>51</v>
      </c>
      <c r="E4" s="15">
        <v>200</v>
      </c>
      <c r="F4" s="25">
        <v>21</v>
      </c>
      <c r="G4" s="25">
        <v>82</v>
      </c>
      <c r="H4" s="25">
        <v>1.45</v>
      </c>
      <c r="I4" s="25">
        <v>3.93</v>
      </c>
      <c r="J4" s="39">
        <v>100.2</v>
      </c>
    </row>
    <row r="5" spans="1:10" ht="15.75" thickBot="1" x14ac:dyDescent="0.3">
      <c r="A5" s="7"/>
      <c r="B5" s="1" t="s">
        <v>59</v>
      </c>
      <c r="C5" s="2">
        <v>389</v>
      </c>
      <c r="D5" s="34" t="s">
        <v>52</v>
      </c>
      <c r="E5" s="17">
        <v>150</v>
      </c>
      <c r="F5" s="26">
        <v>12</v>
      </c>
      <c r="G5" s="27">
        <f>100.4/200*150</f>
        <v>75.3</v>
      </c>
      <c r="H5" s="27">
        <f>1.4/200*150</f>
        <v>1.0499999999999998</v>
      </c>
      <c r="I5" s="27">
        <f>0.4/200*150</f>
        <v>0.3</v>
      </c>
      <c r="J5" s="41">
        <f>22.8/200*150</f>
        <v>17.100000000000001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36</v>
      </c>
      <c r="E7" s="17">
        <v>150</v>
      </c>
      <c r="F7" s="26">
        <v>15</v>
      </c>
      <c r="G7" s="26">
        <v>70.3</v>
      </c>
      <c r="H7" s="26">
        <v>0.6</v>
      </c>
      <c r="I7" s="26">
        <v>0.6</v>
      </c>
      <c r="J7" s="40">
        <v>14.7</v>
      </c>
    </row>
    <row r="8" spans="1:10" ht="15.75" thickBot="1" x14ac:dyDescent="0.3">
      <c r="A8" s="8"/>
      <c r="B8" s="9" t="s">
        <v>46</v>
      </c>
      <c r="C8" s="9">
        <v>209</v>
      </c>
      <c r="D8" s="35" t="s">
        <v>53</v>
      </c>
      <c r="E8" s="19">
        <v>1</v>
      </c>
      <c r="F8" s="26">
        <v>9</v>
      </c>
      <c r="G8" s="26">
        <v>63</v>
      </c>
      <c r="H8" s="26">
        <v>5.0999999999999996</v>
      </c>
      <c r="I8" s="26">
        <v>4.5999999999999996</v>
      </c>
      <c r="J8" s="40">
        <v>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2022-12-19T05:40:55Z</dcterms:modified>
</cp:coreProperties>
</file>